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D:\Users\hp\Desktop\26年项目姚炳贤\26年8月第二批次\答疑\"/>
    </mc:Choice>
  </mc:AlternateContent>
  <bookViews>
    <workbookView windowWidth="28800" windowHeight="12045"/>
  </bookViews>
  <sheets>
    <sheet name="Sheet1" sheetId="1" r:id="rId1"/>
    <sheet name="Sheet2" sheetId="2" r:id="rId2"/>
    <sheet name="Sheet3" sheetId="3" r:id="rId3"/>
  </sheets>
  <definedNames>
    <definedName name="_xlnm._FilterDatabase" localSheetId="0" hidden="1">Sheet1!$A$2:$K$15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7" name="ID_6C8E5C1AE6414CCBA7C215F9FBF8DBF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8364200" y="22256750"/>
          <a:ext cx="57054750" cy="11430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D452E8F0DE85491EBCA94E89109DE4C1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1675685" y="42493565"/>
          <a:ext cx="6200775" cy="515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9E2DD0221300496193CCD39946E874A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8364200" y="40798750"/>
          <a:ext cx="43719750" cy="38842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8E5E469CB2D94226BB6A5B93D8EB7DDF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825085" y="1916430"/>
          <a:ext cx="5629275" cy="7896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3151058807BE41FB9E968E629DD8A84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7651730" y="4629150"/>
          <a:ext cx="5181600" cy="4429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30966F4F198C46D4BE1E4D294D53F20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051905" y="4629150"/>
          <a:ext cx="4933950" cy="5638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07E9BC08CBE94176BD3A65E94511CD4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651730" y="6661150"/>
          <a:ext cx="21755100" cy="975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28279B2ABA3F4E7D857FD5C42DA2FCB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651730" y="6216650"/>
          <a:ext cx="27193875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3E58339C828445A5BEB2A9C6C3F970B8" descr="d81ef7b8793c4235c8ba123891d53f1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0062845" y="9277350"/>
          <a:ext cx="5671185" cy="10229850"/>
        </a:xfrm>
        <a:prstGeom prst="rect">
          <a:avLst/>
        </a:prstGeom>
      </xdr:spPr>
    </xdr:pic>
  </etc:cellImage>
  <etc:cellImage>
    <xdr:pic>
      <xdr:nvPicPr>
        <xdr:cNvPr id="10" name="ID_E60152EB6D5D46C8A1244996B8D7AA57" descr="b2727d9539cfce52087e7134e741d38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382760" y="9717405"/>
          <a:ext cx="10084435" cy="575881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<sst xmlns="http://schemas.openxmlformats.org/spreadsheetml/2006/main" count="102" uniqueCount="87">
  <si>
    <t>参数答疑</t>
  </si>
  <si>
    <t>序号</t>
  </si>
  <si>
    <t>物料编码</t>
  </si>
  <si>
    <t>物料名称</t>
  </si>
  <si>
    <t>规格参数</t>
  </si>
  <si>
    <t>品牌</t>
  </si>
  <si>
    <t>数量</t>
  </si>
  <si>
    <t>单位</t>
  </si>
  <si>
    <t>参数疑问</t>
  </si>
  <si>
    <t>答疑回复</t>
  </si>
  <si>
    <t>图片</t>
  </si>
  <si>
    <t>备注</t>
  </si>
  <si>
    <t>NC19230600000064</t>
  </si>
  <si>
    <t>堆垛架</t>
  </si>
  <si>
    <t>1200×1500×1250mm 三层 折叠式</t>
  </si>
  <si>
    <t>不限</t>
  </si>
  <si>
    <t>个</t>
  </si>
  <si>
    <t>参数描述中未表明是否铺钢板、加拉杆，堆叠层数多少，单体载重多少，是否参考附件图片数据</t>
  </si>
  <si>
    <t>需要钢板，拉杆，堆叠层数双层，单层载重1.5吨，颜色参照图片，材质要求：四框：50*50*2.0方管    三横二竖：50*50*2.0方管   固定角铁3.0厚   脚杯3.0厚   立柱：50*50*2.0方管   左右各2根横梁：40*20*2.0方管   左右各2根竖柱：40*20*2.0方管  左右横梁下各焊一个半圆方管  另配2根1490长插杆：40*20*2.0方管，共焊4个插杆口  有盖帽</t>
  </si>
  <si>
    <t>NC32170200000003</t>
  </si>
  <si>
    <t>消防应急疏散照明灯</t>
  </si>
  <si>
    <t>5W DC36V 节能灯 壁挂式 阻燃塑料 IP65 内有电池 应急时间≥90分钟 直径:130-150mm</t>
  </si>
  <si>
    <t>敏华电工、东君、GJXBP</t>
  </si>
  <si>
    <t>三个品牌均只能达到IP30，请核实参数是否有误。</t>
  </si>
  <si>
    <t>取消</t>
  </si>
  <si>
    <t>NC32299900000007</t>
  </si>
  <si>
    <t>安全出口指示灯</t>
  </si>
  <si>
    <t>220V 1W LED灯 壁挂式 接电式 单面 IP55户内</t>
  </si>
  <si>
    <t>欧普</t>
  </si>
  <si>
    <t>套</t>
  </si>
  <si>
    <t>备注样式是否也可以</t>
  </si>
  <si>
    <t>不可以，为了美观，需和现场其他指示灯统一</t>
  </si>
  <si>
    <t>NC08079900000010</t>
  </si>
  <si>
    <t>PVC专用粘合剂</t>
  </si>
  <si>
    <t>717/946ml</t>
  </si>
  <si>
    <t>瓶</t>
  </si>
  <si>
    <t>需要灰色还是透明色</t>
  </si>
  <si>
    <t>灰色</t>
  </si>
  <si>
    <t>NC23010200000006</t>
  </si>
  <si>
    <t>离心泵</t>
  </si>
  <si>
    <t>CDLF-1m3/h 51m 水 -20～80℃/2.2m 含电机</t>
  </si>
  <si>
    <t>台</t>
  </si>
  <si>
    <t>如需DN32口径对应流量4m³/h 扬程48/56m，与需求参数不符</t>
  </si>
  <si>
    <t>DN32口径对应流量4m³/h 扬程48/56m 可以</t>
  </si>
  <si>
    <t>DN32 四孔法兰连接</t>
  </si>
  <si>
    <t>NC30379900000002</t>
  </si>
  <si>
    <t>行车电缆</t>
  </si>
  <si>
    <t>ZR-YTTG-0.75kV-3×4（带钢丝）</t>
  </si>
  <si>
    <t>米</t>
  </si>
  <si>
    <t>需要圆线还是扁线</t>
  </si>
  <si>
    <t>圆线</t>
  </si>
  <si>
    <t>NC19011800000005</t>
  </si>
  <si>
    <t>三防布</t>
  </si>
  <si>
    <t>3×3m 厚0.45mm 加厚PVC 阻燃 防风防火</t>
  </si>
  <si>
    <t>块</t>
  </si>
  <si>
    <t>是否需要包边打孔</t>
  </si>
  <si>
    <t>需要包边打孔</t>
  </si>
  <si>
    <t>NC34319900000003</t>
  </si>
  <si>
    <t>LED行业接收卡</t>
  </si>
  <si>
    <t>DS-D40R02MI</t>
  </si>
  <si>
    <t>杭州海康威视数字技术股份有限公司</t>
  </si>
  <si>
    <t>厂家回复查无此型号，能否提供铭牌</t>
  </si>
  <si>
    <t>单元板内的接收卡，单元板型号见图片</t>
  </si>
  <si>
    <t>NC44430400000009</t>
  </si>
  <si>
    <t>自动冲水器</t>
  </si>
  <si>
    <t>大面板长8cm宽5cm 含电池带200mm钢丝编织管 红外线一体式感应器 全铜 电池直流款平面板</t>
  </si>
  <si>
    <t>箭牌</t>
  </si>
  <si>
    <t>附件图片为老款已停产，新款样式见备注图片，可通用</t>
  </si>
  <si>
    <t>能通用就可以</t>
  </si>
  <si>
    <t>NC41119900000019</t>
  </si>
  <si>
    <t>油桶夹具</t>
  </si>
  <si>
    <t>300kg</t>
  </si>
  <si>
    <t>请问要双桶还是单桶的</t>
  </si>
  <si>
    <t>双桶</t>
  </si>
  <si>
    <t>NC49470400000016</t>
  </si>
  <si>
    <t>输入齿轮</t>
  </si>
  <si>
    <t>03-1135-1302-00 适配P1176/1176-1</t>
  </si>
  <si>
    <t>浙江杰特优动力机械有限公司</t>
  </si>
  <si>
    <t>件</t>
  </si>
  <si>
    <t>请提供铭牌</t>
  </si>
  <si>
    <t>NC49470400000015</t>
  </si>
  <si>
    <t>03-1135-5100-00 适配P1173/1175</t>
  </si>
  <si>
    <t>NC48199900000009</t>
  </si>
  <si>
    <t>滤芯</t>
  </si>
  <si>
    <t>Φ200×120 内径Φ125 3μm 铁盖镀锌内网玻纤滤纸</t>
  </si>
  <si>
    <t>需要提供滤芯完整型号加图片，铁盖形状分好几种，具体看下哪种</t>
  </si>
  <si>
    <t>原厂配件需测绘替代
详见备注图片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</si>
</sst>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\im\age"/>
  </numFmts>
  <fonts count="30">
    <font>
      <sz val="11"/>
      <color theme="1"/>
      <name val="宋体"/>
      <charset val="134"/>
      <scheme val="minor"/>
    </font>
    <font>
      <b/>
      <sz val="11"/>
      <color indexed="8"/>
      <name val="宋体"/>
      <charset val="134"/>
    </font>
    <font>
      <sz val="11"/>
      <color indexed="8"/>
      <name val="宋体"/>
      <charset val="134"/>
    </font>
    <font>
      <sz val="11"/>
      <name val="宋体"/>
      <charset val="134"/>
    </font>
    <font>
      <b/>
      <sz val="20"/>
      <color rgb="FF000000"/>
      <name val="宋体"/>
      <charset val="134"/>
    </font>
    <font>
      <b/>
      <sz val="20"/>
      <name val="宋体"/>
      <charset val="134"/>
    </font>
    <font>
      <b/>
      <sz val="11"/>
      <color theme="1"/>
      <name val="宋体"/>
      <charset val="134"/>
    </font>
    <font>
      <b/>
      <sz val="11"/>
      <name val="宋体"/>
      <charset val="134"/>
    </font>
    <font>
      <sz val="11"/>
      <color theme="1"/>
      <name val="宋体"/>
      <charset val="134"/>
    </font>
    <font>
      <sz val="11"/>
      <color rgb="FFFF0000"/>
      <name val="宋体"/>
      <charset val="134"/>
    </font>
    <font>
      <sz val="1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4" tint="0.6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1" fillId="0" borderId="0">
      <alignment vertical="center"/>
    </xf>
    <xf numFmtId="0" fontId="12" fillId="0" borderId="0">
      <alignment vertical="center"/>
    </xf>
    <xf numFmtId="0" fontId="0" fillId="4" borderId="4">
      <alignment vertical="center"/>
    </xf>
    <xf numFmtId="0" fontId="13" fillId="0" borderId="0">
      <alignment vertical="center"/>
    </xf>
    <xf numFmtId="0" fontId="14" fillId="0" borderId="0">
      <alignment vertical="center"/>
    </xf>
    <xf numFmtId="0" fontId="15" fillId="0" borderId="0">
      <alignment vertical="center"/>
    </xf>
    <xf numFmtId="0" fontId="16" fillId="0" borderId="5">
      <alignment vertical="center"/>
    </xf>
    <xf numFmtId="0" fontId="17" fillId="0" borderId="5">
      <alignment vertical="center"/>
    </xf>
    <xf numFmtId="0" fontId="18" fillId="0" borderId="6">
      <alignment vertical="center"/>
    </xf>
    <xf numFmtId="0" fontId="18" fillId="0" borderId="0">
      <alignment vertical="center"/>
    </xf>
    <xf numFmtId="0" fontId="19" fillId="5" borderId="7">
      <alignment vertical="center"/>
    </xf>
    <xf numFmtId="0" fontId="20" fillId="6" borderId="8">
      <alignment vertical="center"/>
    </xf>
    <xf numFmtId="0" fontId="21" fillId="6" borderId="7">
      <alignment vertical="center"/>
    </xf>
    <xf numFmtId="0" fontId="22" fillId="7" borderId="9">
      <alignment vertical="center"/>
    </xf>
    <xf numFmtId="0" fontId="23" fillId="0" borderId="10">
      <alignment vertical="center"/>
    </xf>
    <xf numFmtId="0" fontId="24" fillId="0" borderId="11">
      <alignment vertical="center"/>
    </xf>
    <xf numFmtId="0" fontId="25" fillId="8" borderId="0">
      <alignment vertical="center"/>
    </xf>
    <xf numFmtId="0" fontId="26" fillId="9" borderId="0">
      <alignment vertical="center"/>
    </xf>
    <xf numFmtId="0" fontId="27" fillId="10" borderId="0">
      <alignment vertical="center"/>
    </xf>
    <xf numFmtId="0" fontId="28" fillId="11" borderId="0">
      <alignment vertical="center"/>
    </xf>
    <xf numFmtId="0" fontId="29" fillId="12" borderId="0">
      <alignment vertical="center"/>
    </xf>
    <xf numFmtId="0" fontId="29" fillId="13" borderId="0">
      <alignment vertical="center"/>
    </xf>
    <xf numFmtId="0" fontId="28" fillId="14" borderId="0">
      <alignment vertical="center"/>
    </xf>
    <xf numFmtId="0" fontId="28" fillId="15" borderId="0">
      <alignment vertical="center"/>
    </xf>
    <xf numFmtId="0" fontId="29" fillId="16" borderId="0">
      <alignment vertical="center"/>
    </xf>
    <xf numFmtId="0" fontId="29" fillId="17" borderId="0">
      <alignment vertical="center"/>
    </xf>
    <xf numFmtId="0" fontId="28" fillId="18" borderId="0">
      <alignment vertical="center"/>
    </xf>
    <xf numFmtId="0" fontId="28" fillId="19" borderId="0">
      <alignment vertical="center"/>
    </xf>
    <xf numFmtId="0" fontId="29" fillId="20" borderId="0">
      <alignment vertical="center"/>
    </xf>
    <xf numFmtId="0" fontId="29" fillId="21" borderId="0">
      <alignment vertical="center"/>
    </xf>
    <xf numFmtId="0" fontId="28" fillId="22" borderId="0">
      <alignment vertical="center"/>
    </xf>
    <xf numFmtId="0" fontId="28" fillId="23" borderId="0">
      <alignment vertical="center"/>
    </xf>
    <xf numFmtId="0" fontId="29" fillId="24" borderId="0">
      <alignment vertical="center"/>
    </xf>
    <xf numFmtId="0" fontId="29" fillId="25" borderId="0">
      <alignment vertical="center"/>
    </xf>
    <xf numFmtId="0" fontId="28" fillId="26" borderId="0">
      <alignment vertical="center"/>
    </xf>
    <xf numFmtId="0" fontId="28" fillId="27" borderId="0">
      <alignment vertical="center"/>
    </xf>
    <xf numFmtId="0" fontId="29" fillId="28" borderId="0">
      <alignment vertical="center"/>
    </xf>
    <xf numFmtId="0" fontId="29" fillId="29" borderId="0">
      <alignment vertical="center"/>
    </xf>
    <xf numFmtId="0" fontId="28" fillId="30" borderId="0">
      <alignment vertical="center"/>
    </xf>
    <xf numFmtId="0" fontId="28" fillId="31" borderId="0">
      <alignment vertical="center"/>
    </xf>
    <xf numFmtId="0" fontId="29" fillId="32" borderId="0">
      <alignment vertical="center"/>
    </xf>
    <xf numFmtId="0" fontId="29" fillId="33" borderId="0">
      <alignment vertical="center"/>
    </xf>
    <xf numFmtId="0" fontId="28" fillId="34" borderId="0">
      <alignment vertical="center"/>
    </xf>
  </cellStyleXfs>
  <cellXfs count="31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2" fillId="0" borderId="0" xfId="0" applyFont="1" applyFill="1" applyAlignment="1">
      <alignment horizontal="center" vertical="center"/>
    </xf>
    <xf numFmtId="0" fontId="2" fillId="0" borderId="0" xfId="0" applyFont="1" applyFill="1" applyAlignment="1">
      <alignment vertical="center" wrapText="1"/>
    </xf>
    <xf numFmtId="0" fontId="2" fillId="0" borderId="0" xfId="0" applyFont="1" applyFill="1" applyAlignment="1">
      <alignment horizontal="center" vertical="center" wrapText="1"/>
    </xf>
    <xf numFmtId="0" fontId="3" fillId="0" borderId="0" xfId="0" applyFont="1" applyFill="1" applyAlignment="1">
      <alignment vertical="center"/>
    </xf>
    <xf numFmtId="0" fontId="4" fillId="0" borderId="0" xfId="0" applyNumberFormat="1" applyFont="1" applyFill="1" applyAlignment="1" applyProtection="1">
      <alignment horizontal="center" vertical="center" wrapText="1"/>
      <protection locked="0"/>
    </xf>
    <xf numFmtId="0" fontId="5" fillId="0" borderId="0" xfId="0" applyNumberFormat="1" applyFont="1" applyFill="1" applyAlignment="1" applyProtection="1">
      <alignment horizontal="center" vertical="center" wrapText="1"/>
      <protection locked="0"/>
    </xf>
    <xf numFmtId="0" fontId="6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center" vertical="center" wrapText="1"/>
    </xf>
    <xf numFmtId="0" fontId="6" fillId="2" borderId="2" xfId="0" applyFont="1" applyFill="1" applyBorder="1" applyAlignment="1">
      <alignment horizontal="center" vertical="center" wrapText="1"/>
    </xf>
    <xf numFmtId="0" fontId="8" fillId="3" borderId="1" xfId="0" applyFont="1" applyFill="1" applyBorder="1" applyAlignment="1">
      <alignment horizontal="center" vertical="center" wrapText="1"/>
    </xf>
    <xf numFmtId="176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77" fontId="3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3" fillId="3" borderId="1" xfId="0" applyFont="1" applyFill="1" applyBorder="1" applyAlignment="1">
      <alignment horizontal="center" vertical="center" wrapText="1"/>
    </xf>
    <xf numFmtId="0" fontId="9" fillId="3" borderId="3" xfId="0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vertical="center" wrapText="1"/>
    </xf>
    <xf numFmtId="0" fontId="2" fillId="0" borderId="3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2" fillId="0" borderId="1" xfId="0" applyNumberFormat="1" applyFont="1" applyFill="1" applyBorder="1" applyAlignment="1" applyProtection="1">
      <alignment horizontal="left" vertical="center" wrapText="1"/>
      <protection locked="0"/>
    </xf>
    <xf numFmtId="1" fontId="2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vertical="center"/>
    </xf>
    <xf numFmtId="0" fontId="2" fillId="0" borderId="1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0" Type="http://schemas.openxmlformats.org/officeDocument/2006/relationships/image" Target="media/image10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15"/>
  <sheetViews>
    <sheetView tabSelected="1" zoomScale="85" zoomScaleNormal="85" workbookViewId="0">
      <selection activeCell="I2" sqref="I$1:I$1048576"/>
    </sheetView>
  </sheetViews>
  <sheetFormatPr defaultColWidth="9" defaultRowHeight="35" customHeight="1"/>
  <cols>
    <col min="1" max="1" width="5.50833333333333" style="2" customWidth="1"/>
    <col min="2" max="2" width="24.625" style="2" customWidth="1"/>
    <col min="3" max="3" width="18.875" style="3" customWidth="1"/>
    <col min="4" max="4" width="33.5083333333333" style="4" customWidth="1"/>
    <col min="5" max="5" width="25.375" style="2" customWidth="1"/>
    <col min="6" max="6" width="8.50833333333333" style="2" customWidth="1"/>
    <col min="7" max="7" width="8.875" style="2" customWidth="1"/>
    <col min="8" max="8" width="57.125" style="5" customWidth="1"/>
    <col min="9" max="9" width="31.4666666666667" style="6" customWidth="1"/>
    <col min="10" max="10" width="18.375" style="2" customWidth="1"/>
    <col min="11" max="11" width="14.375" style="2" customWidth="1"/>
    <col min="12" max="16384" width="9" style="2"/>
  </cols>
  <sheetData>
    <row r="1" s="1" customFormat="1" ht="36" customHeight="1" spans="1:11">
      <c r="A1" s="7" t="s">
        <v>0</v>
      </c>
      <c r="B1" s="7"/>
      <c r="C1" s="7"/>
      <c r="D1" s="7"/>
      <c r="E1" s="7"/>
      <c r="F1" s="7"/>
      <c r="G1" s="7"/>
      <c r="H1" s="7"/>
      <c r="I1" s="8"/>
      <c r="J1" s="7"/>
      <c r="K1" s="7"/>
    </row>
    <row r="2" s="1" customFormat="1" ht="13.5" spans="1:11">
      <c r="A2" s="9" t="s">
        <v>1</v>
      </c>
      <c r="B2" s="9" t="s">
        <v>2</v>
      </c>
      <c r="C2" s="9" t="s">
        <v>3</v>
      </c>
      <c r="D2" s="9" t="s">
        <v>4</v>
      </c>
      <c r="E2" s="9" t="s">
        <v>5</v>
      </c>
      <c r="F2" s="9" t="s">
        <v>6</v>
      </c>
      <c r="G2" s="9" t="s">
        <v>7</v>
      </c>
      <c r="H2" s="9" t="s">
        <v>8</v>
      </c>
      <c r="I2" s="10" t="s">
        <v>9</v>
      </c>
      <c r="J2" s="9" t="s">
        <v>10</v>
      </c>
      <c r="K2" s="11" t="s">
        <v>11</v>
      </c>
    </row>
    <row r="3" s="2" customFormat="1" ht="156" customHeight="1" spans="1:11">
      <c r="A3" s="12">
        <v>1</v>
      </c>
      <c r="B3" s="13" t="s">
        <v>12</v>
      </c>
      <c r="C3" s="14" t="s">
        <v>13</v>
      </c>
      <c r="D3" s="14" t="s">
        <v>14</v>
      </c>
      <c r="E3" s="14" t="s">
        <v>15</v>
      </c>
      <c r="F3" s="15">
        <v>60</v>
      </c>
      <c r="G3" s="14" t="s">
        <v>16</v>
      </c>
      <c r="H3" s="16" t="s">
        <v>17</v>
      </c>
      <c r="I3" s="17" t="s">
        <v>18</v>
      </c>
      <c r="J3" s="18" t="str">
        <f>_xlfn.DISPIMG("ID_D452E8F0DE85491EBCA94E89109DE4C1",1)</f>
        <v>=DISPIMG("ID_D452E8F0DE85491EBCA94E89109DE4C1",1)</v>
      </c>
      <c r="K3" s="19"/>
    </row>
    <row r="4" s="2" customFormat="1" ht="45" customHeight="1" spans="1:11">
      <c r="A4" s="12">
        <v>2</v>
      </c>
      <c r="B4" s="13" t="s">
        <v>19</v>
      </c>
      <c r="C4" s="14" t="s">
        <v>20</v>
      </c>
      <c r="D4" s="14" t="s">
        <v>21</v>
      </c>
      <c r="E4" s="14" t="s">
        <v>22</v>
      </c>
      <c r="F4" s="15">
        <v>10</v>
      </c>
      <c r="G4" s="14" t="s">
        <v>16</v>
      </c>
      <c r="H4" s="16" t="s">
        <v>23</v>
      </c>
      <c r="I4" s="20" t="s">
        <v>24</v>
      </c>
      <c r="J4" s="21"/>
      <c r="K4" s="22"/>
    </row>
    <row r="5" s="2" customFormat="1" ht="45" customHeight="1" spans="1:11">
      <c r="A5" s="12">
        <v>3</v>
      </c>
      <c r="B5" s="13" t="s">
        <v>25</v>
      </c>
      <c r="C5" s="14" t="s">
        <v>26</v>
      </c>
      <c r="D5" s="14" t="s">
        <v>27</v>
      </c>
      <c r="E5" s="14" t="s">
        <v>28</v>
      </c>
      <c r="F5" s="15">
        <v>10</v>
      </c>
      <c r="G5" s="14" t="s">
        <v>29</v>
      </c>
      <c r="H5" s="16" t="s">
        <v>30</v>
      </c>
      <c r="I5" s="20" t="s">
        <v>31</v>
      </c>
      <c r="J5" s="21" t="str">
        <f>_xlfn.DISPIMG("ID_8E5E469CB2D94226BB6A5B93D8EB7DDF",1)</f>
        <v>=DISPIMG("ID_8E5E469CB2D94226BB6A5B93D8EB7DDF",1)</v>
      </c>
      <c r="K5" s="22" t="str">
        <f>_xlfn.DISPIMG("ID_6C8E5C1AE6414CCBA7C215F9FBF8DBFF",1)</f>
        <v>=DISPIMG("ID_6C8E5C1AE6414CCBA7C215F9FBF8DBFF",1)</v>
      </c>
    </row>
    <row r="6" s="2" customFormat="1" ht="45" customHeight="1" spans="1:11">
      <c r="A6" s="12">
        <v>4</v>
      </c>
      <c r="B6" s="13" t="s">
        <v>32</v>
      </c>
      <c r="C6" s="14" t="s">
        <v>33</v>
      </c>
      <c r="D6" s="14" t="s">
        <v>34</v>
      </c>
      <c r="E6" s="14" t="s">
        <v>15</v>
      </c>
      <c r="F6" s="15">
        <v>10</v>
      </c>
      <c r="G6" s="14" t="s">
        <v>35</v>
      </c>
      <c r="H6" s="16" t="s">
        <v>36</v>
      </c>
      <c r="I6" s="23" t="s">
        <v>37</v>
      </c>
      <c r="J6" s="21"/>
      <c r="K6" s="22"/>
    </row>
    <row r="7" s="2" customFormat="1" ht="45" customHeight="1" spans="1:11">
      <c r="A7" s="12">
        <v>5</v>
      </c>
      <c r="B7" s="13" t="s">
        <v>38</v>
      </c>
      <c r="C7" s="14" t="s">
        <v>39</v>
      </c>
      <c r="D7" s="14" t="s">
        <v>40</v>
      </c>
      <c r="E7" s="14" t="s">
        <v>15</v>
      </c>
      <c r="F7" s="15">
        <v>2</v>
      </c>
      <c r="G7" s="14" t="s">
        <v>41</v>
      </c>
      <c r="H7" s="16" t="s">
        <v>42</v>
      </c>
      <c r="I7" s="23" t="s">
        <v>43</v>
      </c>
      <c r="J7" s="22"/>
      <c r="K7" s="22" t="s">
        <v>44</v>
      </c>
    </row>
    <row r="8" s="2" customFormat="1" ht="45" customHeight="1" spans="1:11">
      <c r="A8" s="12">
        <v>6</v>
      </c>
      <c r="B8" s="13" t="s">
        <v>45</v>
      </c>
      <c r="C8" s="14" t="s">
        <v>46</v>
      </c>
      <c r="D8" s="14" t="s">
        <v>47</v>
      </c>
      <c r="E8" s="14" t="s">
        <v>15</v>
      </c>
      <c r="F8" s="15">
        <v>60</v>
      </c>
      <c r="G8" s="14" t="s">
        <v>48</v>
      </c>
      <c r="H8" s="16" t="s">
        <v>49</v>
      </c>
      <c r="I8" s="23" t="s">
        <v>50</v>
      </c>
      <c r="J8" s="22"/>
      <c r="K8" s="22"/>
    </row>
    <row r="9" s="2" customFormat="1" ht="45" customHeight="1" spans="1:11">
      <c r="A9" s="12">
        <v>7</v>
      </c>
      <c r="B9" s="13" t="s">
        <v>51</v>
      </c>
      <c r="C9" s="14" t="s">
        <v>52</v>
      </c>
      <c r="D9" s="14" t="s">
        <v>53</v>
      </c>
      <c r="E9" s="14" t="s">
        <v>15</v>
      </c>
      <c r="F9" s="15">
        <v>60</v>
      </c>
      <c r="G9" s="14" t="s">
        <v>54</v>
      </c>
      <c r="H9" s="24" t="s">
        <v>55</v>
      </c>
      <c r="I9" s="23" t="s">
        <v>56</v>
      </c>
      <c r="J9" s="22"/>
      <c r="K9" s="22"/>
    </row>
    <row r="10" s="2" customFormat="1" ht="45" customHeight="1" spans="1:11">
      <c r="A10" s="12">
        <v>8</v>
      </c>
      <c r="B10" s="13" t="s">
        <v>57</v>
      </c>
      <c r="C10" s="14" t="s">
        <v>58</v>
      </c>
      <c r="D10" s="14" t="s">
        <v>59</v>
      </c>
      <c r="E10" s="14" t="s">
        <v>60</v>
      </c>
      <c r="F10" s="15">
        <v>1</v>
      </c>
      <c r="G10" s="14" t="s">
        <v>54</v>
      </c>
      <c r="H10" s="24" t="s">
        <v>61</v>
      </c>
      <c r="I10" s="23" t="s">
        <v>62</v>
      </c>
      <c r="J10" s="22" t="str">
        <f>_xlfn.DISPIMG("ID_3151058807BE41FB9E968E629DD8A849",1)</f>
        <v>=DISPIMG("ID_3151058807BE41FB9E968E629DD8A849",1)</v>
      </c>
      <c r="K10" s="22" t="str">
        <f>_xlfn.DISPIMG("ID_30966F4F198C46D4BE1E4D294D53F205",1)</f>
        <v>=DISPIMG("ID_30966F4F198C46D4BE1E4D294D53F205",1)</v>
      </c>
    </row>
    <row r="11" s="2" customFormat="1" ht="45" customHeight="1" spans="1:11">
      <c r="A11" s="12">
        <v>9</v>
      </c>
      <c r="B11" s="13" t="s">
        <v>63</v>
      </c>
      <c r="C11" s="14" t="s">
        <v>64</v>
      </c>
      <c r="D11" s="14" t="s">
        <v>65</v>
      </c>
      <c r="E11" s="14" t="s">
        <v>66</v>
      </c>
      <c r="F11" s="15">
        <v>2</v>
      </c>
      <c r="G11" s="14" t="s">
        <v>29</v>
      </c>
      <c r="H11" s="24" t="s">
        <v>67</v>
      </c>
      <c r="I11" s="23" t="s">
        <v>68</v>
      </c>
      <c r="J11" s="22"/>
      <c r="K11" s="22" t="str">
        <f>_xlfn.DISPIMG("ID_9E2DD0221300496193CCD39946E874A2",1)</f>
        <v>=DISPIMG("ID_9E2DD0221300496193CCD39946E874A2",1)</v>
      </c>
    </row>
    <row r="12" customHeight="1" spans="1:11">
      <c r="A12" s="12">
        <v>10</v>
      </c>
      <c r="B12" s="19" t="s">
        <v>69</v>
      </c>
      <c r="C12" s="19" t="s">
        <v>70</v>
      </c>
      <c r="D12" s="25" t="s">
        <v>71</v>
      </c>
      <c r="E12" s="25" t="s">
        <v>15</v>
      </c>
      <c r="F12" s="26">
        <v>1</v>
      </c>
      <c r="G12" s="19" t="s">
        <v>29</v>
      </c>
      <c r="H12" s="27" t="s">
        <v>72</v>
      </c>
      <c r="I12" s="28" t="s">
        <v>73</v>
      </c>
      <c r="J12" s="29"/>
      <c r="K12" s="29"/>
    </row>
    <row r="13" customHeight="1" spans="1:11">
      <c r="A13" s="12">
        <v>11</v>
      </c>
      <c r="B13" s="19" t="s">
        <v>74</v>
      </c>
      <c r="C13" s="19" t="s">
        <v>75</v>
      </c>
      <c r="D13" s="25" t="s">
        <v>76</v>
      </c>
      <c r="E13" s="25" t="s">
        <v>77</v>
      </c>
      <c r="F13" s="26">
        <v>2</v>
      </c>
      <c r="G13" s="19" t="s">
        <v>78</v>
      </c>
      <c r="H13" s="16" t="s">
        <v>79</v>
      </c>
      <c r="I13" s="28" t="str">
        <f>_xlfn.DISPIMG("ID_28279B2ABA3F4E7D857FD5C42DA2FCB2",1)</f>
        <v>=DISPIMG("ID_28279B2ABA3F4E7D857FD5C42DA2FCB2",1)</v>
      </c>
      <c r="J13" s="29"/>
      <c r="K13" s="29"/>
    </row>
    <row r="14" customHeight="1" spans="1:11">
      <c r="A14" s="12">
        <v>12</v>
      </c>
      <c r="B14" s="19" t="s">
        <v>80</v>
      </c>
      <c r="C14" s="19" t="s">
        <v>75</v>
      </c>
      <c r="D14" s="25" t="s">
        <v>81</v>
      </c>
      <c r="E14" s="25" t="s">
        <v>77</v>
      </c>
      <c r="F14" s="26">
        <v>1</v>
      </c>
      <c r="G14" s="19" t="s">
        <v>78</v>
      </c>
      <c r="H14" s="16" t="s">
        <v>79</v>
      </c>
      <c r="I14" s="28" t="str">
        <f>_xlfn.DISPIMG("ID_07E9BC08CBE94176BD3A65E94511CD4A",1)</f>
        <v>=DISPIMG("ID_07E9BC08CBE94176BD3A65E94511CD4A",1)</v>
      </c>
      <c r="J14" s="29"/>
      <c r="K14" s="29"/>
    </row>
    <row r="15" ht="51" customHeight="1" spans="1:11">
      <c r="A15" s="12">
        <v>13</v>
      </c>
      <c r="B15" s="19" t="s">
        <v>82</v>
      </c>
      <c r="C15" s="19" t="s">
        <v>83</v>
      </c>
      <c r="D15" s="25" t="s">
        <v>84</v>
      </c>
      <c r="E15" s="25" t="s">
        <v>15</v>
      </c>
      <c r="F15" s="26">
        <v>8</v>
      </c>
      <c r="G15" s="19" t="s">
        <v>16</v>
      </c>
      <c r="H15" s="16" t="s">
        <v>85</v>
      </c>
      <c r="I15" s="23" t="s">
        <v>86</v>
      </c>
      <c r="J15" s="29" t="str">
        <f>_xlfn.DISPIMG("ID_E60152EB6D5D46C8A1244996B8D7AA57",1)</f>
        <v>=DISPIMG("ID_E60152EB6D5D46C8A1244996B8D7AA57",1)</v>
      </c>
      <c r="K15" s="30" t="str">
        <f>_xlfn.DISPIMG("ID_3E58339C828445A5BEB2A9C6C3F970B8",1)</f>
        <v>=DISPIMG("ID_3E58339C828445A5BEB2A9C6C3F970B8",1)</v>
      </c>
    </row>
  </sheetData>
  <autoFilter xmlns:etc="http://www.wps.cn/officeDocument/2017/etCustomData" ref="A2:K15" etc:filterBottomFollowUsedRange="0">
    <extLst/>
  </autoFilter>
  <mergeCells count="1">
    <mergeCell ref="A1:K1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my holic</cp:lastModifiedBy>
  <dcterms:created xsi:type="dcterms:W3CDTF">2023-05-12T11:15:00Z</dcterms:created>
  <dcterms:modified xsi:type="dcterms:W3CDTF">2026-08-25T07:17:14Z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ICV">
    <vt:lpwstr>A166F00ACDAB4CF8ABD4A1310E6B440F_13</vt:lpwstr>
  </property>
  <property fmtid="{D5CDD505-2E9C-101B-9397-08002B2CF9AE}" pid="4" name="CalculationRule">
    <vt:i4>0</vt:i4>
  </property>
</Properties>
</file>